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100"/>
  </bookViews>
  <sheets>
    <sheet name="1" sheetId="2" r:id="rId1"/>
  </sheets>
  <calcPr calcId="144525"/>
</workbook>
</file>

<file path=xl/sharedStrings.xml><?xml version="1.0" encoding="utf-8"?>
<sst xmlns="http://schemas.openxmlformats.org/spreadsheetml/2006/main" count="31">
  <si>
    <t>界首市2017年乡镇事业单位公开招聘入围考察名单</t>
  </si>
  <si>
    <t>序号</t>
  </si>
  <si>
    <t>岗位</t>
  </si>
  <si>
    <t>姓名</t>
  </si>
  <si>
    <t>准考证号</t>
  </si>
  <si>
    <t>行测成绩</t>
  </si>
  <si>
    <t>申论成绩</t>
  </si>
  <si>
    <t>“四项目人员”加分</t>
  </si>
  <si>
    <t>笔试成绩</t>
  </si>
  <si>
    <t>备注</t>
  </si>
  <si>
    <t>2017036216</t>
  </si>
  <si>
    <t>2017035905</t>
  </si>
  <si>
    <t>2017035702</t>
  </si>
  <si>
    <t>2017035823</t>
  </si>
  <si>
    <t>2017036414</t>
  </si>
  <si>
    <t>2017036423</t>
  </si>
  <si>
    <t>2017036007</t>
  </si>
  <si>
    <t>2017036205</t>
  </si>
  <si>
    <t>2017035901</t>
  </si>
  <si>
    <t>2017036207</t>
  </si>
  <si>
    <t>2017036312</t>
  </si>
  <si>
    <t>王鹏飞</t>
  </si>
  <si>
    <t>2017036228</t>
  </si>
  <si>
    <t>递补</t>
  </si>
  <si>
    <t>2017036611</t>
  </si>
  <si>
    <t>2017036516</t>
  </si>
  <si>
    <t>2017036623</t>
  </si>
  <si>
    <t>2017036610</t>
  </si>
  <si>
    <t>2017036621</t>
  </si>
  <si>
    <t>张振</t>
  </si>
  <si>
    <t>2017036617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</si>
</sst>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0" fillId="1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Border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M26" sqref="M26"/>
    </sheetView>
  </sheetViews>
  <sheetFormatPr defaultColWidth="9" defaultRowHeight="13.5"/>
  <cols>
    <col min="1" max="1" width="6.75" customWidth="1"/>
    <col min="2" max="2" width="10" customWidth="1"/>
    <col min="3" max="3" width="10.875" customWidth="1"/>
    <col min="4" max="4" width="13.125" customWidth="1"/>
    <col min="5" max="5" width="9.75" customWidth="1"/>
    <col min="6" max="6" width="6.375" customWidth="1"/>
    <col min="7" max="7" width="8.5" customWidth="1"/>
    <col min="8" max="8" width="9" customWidth="1"/>
    <col min="9" max="9" width="6.375" customWidth="1"/>
  </cols>
  <sheetData>
    <row r="1" s="1" customFormat="1" ht="2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36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3" customFormat="1" ht="25" customHeight="1" spans="1:9">
      <c r="A3" s="7">
        <v>1</v>
      </c>
      <c r="B3" s="8">
        <v>170301</v>
      </c>
      <c r="C3" s="8" t="str">
        <f>"牛志浩"</f>
        <v>牛志浩</v>
      </c>
      <c r="D3" s="8" t="s">
        <v>10</v>
      </c>
      <c r="E3" s="8">
        <v>80.2</v>
      </c>
      <c r="F3" s="8">
        <v>79</v>
      </c>
      <c r="G3" s="8"/>
      <c r="H3" s="8">
        <f t="shared" ref="H3:H21" si="0">E3*0.5+F3*0.5</f>
        <v>79.6</v>
      </c>
      <c r="I3" s="8"/>
    </row>
    <row r="4" s="3" customFormat="1" ht="25" customHeight="1" spans="1:9">
      <c r="A4" s="7">
        <v>2</v>
      </c>
      <c r="B4" s="8">
        <v>170301</v>
      </c>
      <c r="C4" s="8" t="str">
        <f>"陈颖"</f>
        <v>陈颖</v>
      </c>
      <c r="D4" s="8" t="s">
        <v>11</v>
      </c>
      <c r="E4" s="8">
        <v>73</v>
      </c>
      <c r="F4" s="8">
        <v>77</v>
      </c>
      <c r="G4" s="8">
        <v>2</v>
      </c>
      <c r="H4" s="8">
        <v>77</v>
      </c>
      <c r="I4" s="8"/>
    </row>
    <row r="5" s="3" customFormat="1" ht="24" customHeight="1" spans="1:9">
      <c r="A5" s="7">
        <v>3</v>
      </c>
      <c r="B5" s="8">
        <v>170301</v>
      </c>
      <c r="C5" s="8" t="str">
        <f>"韩涛涛"</f>
        <v>韩涛涛</v>
      </c>
      <c r="D5" s="8" t="s">
        <v>12</v>
      </c>
      <c r="E5" s="8">
        <v>75</v>
      </c>
      <c r="F5" s="8">
        <v>78</v>
      </c>
      <c r="G5" s="8"/>
      <c r="H5" s="8">
        <f t="shared" si="0"/>
        <v>76.5</v>
      </c>
      <c r="I5" s="8"/>
    </row>
    <row r="6" s="3" customFormat="1" ht="24" customHeight="1" spans="1:9">
      <c r="A6" s="7">
        <v>4</v>
      </c>
      <c r="B6" s="8">
        <v>170301</v>
      </c>
      <c r="C6" s="8" t="str">
        <f>"王问问"</f>
        <v>王问问</v>
      </c>
      <c r="D6" s="8" t="s">
        <v>13</v>
      </c>
      <c r="E6" s="8">
        <v>75.4</v>
      </c>
      <c r="F6" s="8">
        <v>77</v>
      </c>
      <c r="G6" s="8"/>
      <c r="H6" s="8">
        <f t="shared" si="0"/>
        <v>76.2</v>
      </c>
      <c r="I6" s="8"/>
    </row>
    <row r="7" s="3" customFormat="1" ht="28" customHeight="1" spans="1:9">
      <c r="A7" s="7">
        <v>5</v>
      </c>
      <c r="B7" s="8">
        <v>170301</v>
      </c>
      <c r="C7" s="8" t="str">
        <f>"付贵稳"</f>
        <v>付贵稳</v>
      </c>
      <c r="D7" s="8" t="s">
        <v>14</v>
      </c>
      <c r="E7" s="8">
        <v>76.2</v>
      </c>
      <c r="F7" s="8">
        <v>75</v>
      </c>
      <c r="G7" s="8"/>
      <c r="H7" s="8">
        <f t="shared" si="0"/>
        <v>75.6</v>
      </c>
      <c r="I7" s="8"/>
    </row>
    <row r="8" s="3" customFormat="1" ht="26" customHeight="1" spans="1:9">
      <c r="A8" s="7">
        <v>6</v>
      </c>
      <c r="B8" s="8">
        <v>170301</v>
      </c>
      <c r="C8" s="8" t="str">
        <f>"王丽颖"</f>
        <v>王丽颖</v>
      </c>
      <c r="D8" s="8" t="s">
        <v>15</v>
      </c>
      <c r="E8" s="8">
        <v>78</v>
      </c>
      <c r="F8" s="8">
        <v>73</v>
      </c>
      <c r="G8" s="8"/>
      <c r="H8" s="8">
        <f t="shared" si="0"/>
        <v>75.5</v>
      </c>
      <c r="I8" s="8"/>
    </row>
    <row r="9" s="3" customFormat="1" ht="27" customHeight="1" spans="1:9">
      <c r="A9" s="7">
        <v>7</v>
      </c>
      <c r="B9" s="8">
        <v>170301</v>
      </c>
      <c r="C9" s="8" t="str">
        <f>"张子龙"</f>
        <v>张子龙</v>
      </c>
      <c r="D9" s="8" t="s">
        <v>16</v>
      </c>
      <c r="E9" s="8">
        <v>75.4</v>
      </c>
      <c r="F9" s="8">
        <v>75</v>
      </c>
      <c r="G9" s="8"/>
      <c r="H9" s="8">
        <f t="shared" si="0"/>
        <v>75.2</v>
      </c>
      <c r="I9" s="8"/>
    </row>
    <row r="10" s="3" customFormat="1" ht="24" customHeight="1" spans="1:9">
      <c r="A10" s="7">
        <v>8</v>
      </c>
      <c r="B10" s="8">
        <v>170301</v>
      </c>
      <c r="C10" s="8" t="str">
        <f>"杜宁波"</f>
        <v>杜宁波</v>
      </c>
      <c r="D10" s="8" t="s">
        <v>17</v>
      </c>
      <c r="E10" s="8">
        <v>67.8</v>
      </c>
      <c r="F10" s="8">
        <v>82</v>
      </c>
      <c r="G10" s="8"/>
      <c r="H10" s="8">
        <f t="shared" si="0"/>
        <v>74.9</v>
      </c>
      <c r="I10" s="8"/>
    </row>
    <row r="11" s="3" customFormat="1" ht="26" customHeight="1" spans="1:9">
      <c r="A11" s="7">
        <v>9</v>
      </c>
      <c r="B11" s="8">
        <v>170301</v>
      </c>
      <c r="C11" s="8" t="str">
        <f>"柳曙"</f>
        <v>柳曙</v>
      </c>
      <c r="D11" s="8" t="s">
        <v>18</v>
      </c>
      <c r="E11" s="8">
        <v>76.8</v>
      </c>
      <c r="F11" s="8">
        <v>73</v>
      </c>
      <c r="G11" s="8"/>
      <c r="H11" s="8">
        <f t="shared" si="0"/>
        <v>74.9</v>
      </c>
      <c r="I11" s="8"/>
    </row>
    <row r="12" s="3" customFormat="1" ht="24" customHeight="1" spans="1:9">
      <c r="A12" s="7">
        <v>10</v>
      </c>
      <c r="B12" s="8">
        <v>170301</v>
      </c>
      <c r="C12" s="8" t="str">
        <f>"张冲"</f>
        <v>张冲</v>
      </c>
      <c r="D12" s="8" t="s">
        <v>19</v>
      </c>
      <c r="E12" s="8">
        <v>75</v>
      </c>
      <c r="F12" s="8">
        <v>74</v>
      </c>
      <c r="G12" s="8"/>
      <c r="H12" s="8">
        <f t="shared" si="0"/>
        <v>74.5</v>
      </c>
      <c r="I12" s="8"/>
    </row>
    <row r="13" s="3" customFormat="1" ht="25" customHeight="1" spans="1:9">
      <c r="A13" s="7">
        <v>11</v>
      </c>
      <c r="B13" s="8">
        <v>170301</v>
      </c>
      <c r="C13" s="8" t="str">
        <f>"孟浩"</f>
        <v>孟浩</v>
      </c>
      <c r="D13" s="8" t="s">
        <v>20</v>
      </c>
      <c r="E13" s="8">
        <v>75.6</v>
      </c>
      <c r="F13" s="8">
        <v>73</v>
      </c>
      <c r="G13" s="8"/>
      <c r="H13" s="8">
        <f t="shared" si="0"/>
        <v>74.3</v>
      </c>
      <c r="I13" s="8"/>
    </row>
    <row r="14" s="4" customFormat="1" ht="25" customHeight="1" spans="1:9">
      <c r="A14" s="9">
        <v>12</v>
      </c>
      <c r="B14" s="8">
        <v>170301</v>
      </c>
      <c r="C14" s="8" t="s">
        <v>21</v>
      </c>
      <c r="D14" s="8" t="s">
        <v>22</v>
      </c>
      <c r="E14" s="8">
        <v>74.4</v>
      </c>
      <c r="F14" s="8">
        <v>74</v>
      </c>
      <c r="G14" s="8"/>
      <c r="H14" s="8">
        <f t="shared" si="0"/>
        <v>74.2</v>
      </c>
      <c r="I14" s="8" t="s">
        <v>23</v>
      </c>
    </row>
    <row r="15" s="3" customFormat="1" ht="30" customHeight="1" spans="1:9">
      <c r="A15" s="7">
        <v>13</v>
      </c>
      <c r="B15" s="10">
        <v>170302</v>
      </c>
      <c r="C15" s="10" t="str">
        <f>"高秀珍"</f>
        <v>高秀珍</v>
      </c>
      <c r="D15" s="10" t="s">
        <v>24</v>
      </c>
      <c r="E15" s="10">
        <v>62.6</v>
      </c>
      <c r="F15" s="10">
        <v>77</v>
      </c>
      <c r="G15" s="10"/>
      <c r="H15" s="10">
        <f t="shared" si="0"/>
        <v>69.8</v>
      </c>
      <c r="I15" s="10"/>
    </row>
    <row r="16" s="3" customFormat="1" ht="24" customHeight="1" spans="1:9">
      <c r="A16" s="7">
        <v>14</v>
      </c>
      <c r="B16" s="10">
        <v>170302</v>
      </c>
      <c r="C16" s="10" t="str">
        <f>"孙彦明"</f>
        <v>孙彦明</v>
      </c>
      <c r="D16" s="10" t="s">
        <v>25</v>
      </c>
      <c r="E16" s="10">
        <v>56.4</v>
      </c>
      <c r="F16" s="10">
        <v>83</v>
      </c>
      <c r="G16" s="10"/>
      <c r="H16" s="10">
        <f t="shared" si="0"/>
        <v>69.7</v>
      </c>
      <c r="I16" s="10"/>
    </row>
    <row r="17" s="3" customFormat="1" ht="30" customHeight="1" spans="1:9">
      <c r="A17" s="7">
        <v>15</v>
      </c>
      <c r="B17" s="10">
        <v>170302</v>
      </c>
      <c r="C17" s="10" t="str">
        <f>"李坤"</f>
        <v>李坤</v>
      </c>
      <c r="D17" s="10" t="s">
        <v>26</v>
      </c>
      <c r="E17" s="10">
        <v>74</v>
      </c>
      <c r="F17" s="10">
        <v>63</v>
      </c>
      <c r="G17" s="10"/>
      <c r="H17" s="10">
        <f t="shared" si="0"/>
        <v>68.5</v>
      </c>
      <c r="I17" s="10"/>
    </row>
    <row r="18" s="3" customFormat="1" ht="30" customHeight="1" spans="1:9">
      <c r="A18" s="7">
        <v>16</v>
      </c>
      <c r="B18" s="10">
        <v>170302</v>
      </c>
      <c r="C18" s="10" t="str">
        <f>"叶春芳"</f>
        <v>叶春芳</v>
      </c>
      <c r="D18" s="10" t="s">
        <v>27</v>
      </c>
      <c r="E18" s="10">
        <v>61.8</v>
      </c>
      <c r="F18" s="10">
        <v>72</v>
      </c>
      <c r="G18" s="10"/>
      <c r="H18" s="10">
        <f t="shared" si="0"/>
        <v>66.9</v>
      </c>
      <c r="I18" s="10"/>
    </row>
    <row r="19" s="3" customFormat="1" ht="27" customHeight="1" spans="1:9">
      <c r="A19" s="7">
        <v>17</v>
      </c>
      <c r="B19" s="10">
        <v>170302</v>
      </c>
      <c r="C19" s="10" t="str">
        <f>"夏博"</f>
        <v>夏博</v>
      </c>
      <c r="D19" s="10" t="s">
        <v>28</v>
      </c>
      <c r="E19" s="10">
        <v>70.2</v>
      </c>
      <c r="F19" s="10">
        <v>61</v>
      </c>
      <c r="G19" s="10"/>
      <c r="H19" s="10">
        <f t="shared" si="0"/>
        <v>65.6</v>
      </c>
      <c r="I19" s="10"/>
    </row>
    <row r="20" s="4" customFormat="1" ht="28" customHeight="1" spans="1:9">
      <c r="A20" s="7">
        <v>18</v>
      </c>
      <c r="B20" s="10">
        <v>170302</v>
      </c>
      <c r="C20" s="8" t="s">
        <v>29</v>
      </c>
      <c r="D20" s="11" t="s">
        <v>30</v>
      </c>
      <c r="E20" s="11">
        <v>63.4</v>
      </c>
      <c r="F20" s="11">
        <v>64</v>
      </c>
      <c r="G20" s="11"/>
      <c r="H20" s="11">
        <f t="shared" si="0"/>
        <v>63.7</v>
      </c>
      <c r="I20" s="13" t="s">
        <v>23</v>
      </c>
    </row>
    <row r="21" spans="2:3">
      <c r="B21" s="12"/>
      <c r="C21" s="12"/>
    </row>
  </sheetData>
  <mergeCells count="1">
    <mergeCell ref="A1:I1"/>
  </mergeCells>
  <pageMargins left="0.747916666666667" right="0.118055555555556" top="1.22013888888889" bottom="0.235416666666667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cp:lastPrinted>2017-12-21T00:21:00Z</cp:lastPrinted>
  <dcterms:modified xsi:type="dcterms:W3CDTF">2018-01-11T03:28:16Z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